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72"/>
  </bookViews>
  <sheets>
    <sheet name="1" sheetId="1" r:id="rId1"/>
    <sheet name="2" sheetId="2" r:id="rId2"/>
    <sheet name="3" sheetId="3" r:id="rId3"/>
    <sheet name="4" sheetId="4" r:id="rId4"/>
  </sheets>
  <calcPr calcId="144525"/>
</workbook>
</file>

<file path=xl/sharedStrings.xml><?xml version="1.0" encoding="utf-8"?>
<sst xmlns="http://schemas.openxmlformats.org/spreadsheetml/2006/main" count="159" uniqueCount="114">
  <si>
    <t>表一</t>
  </si>
  <si>
    <t>2019年国有资本经营调整预算收支总表</t>
  </si>
  <si>
    <r>
      <rPr>
        <sz val="12"/>
        <rFont val="宋体"/>
        <charset val="134"/>
      </rPr>
      <t>收</t>
    </r>
    <r>
      <rPr>
        <sz val="12"/>
        <rFont val="宋体"/>
        <charset val="134"/>
      </rPr>
      <t xml:space="preserve">          </t>
    </r>
    <r>
      <rPr>
        <sz val="12"/>
        <rFont val="宋体"/>
        <charset val="134"/>
      </rPr>
      <t>入</t>
    </r>
  </si>
  <si>
    <r>
      <rPr>
        <sz val="12"/>
        <rFont val="宋体"/>
        <charset val="134"/>
      </rPr>
      <t>支</t>
    </r>
    <r>
      <rPr>
        <sz val="12"/>
        <rFont val="宋体"/>
        <charset val="134"/>
      </rPr>
      <t xml:space="preserve">          </t>
    </r>
    <r>
      <rPr>
        <sz val="12"/>
        <rFont val="宋体"/>
        <charset val="134"/>
      </rPr>
      <t>出</t>
    </r>
  </si>
  <si>
    <r>
      <rPr>
        <sz val="12"/>
        <rFont val="宋体"/>
        <charset val="134"/>
      </rPr>
      <t>项</t>
    </r>
    <r>
      <rPr>
        <sz val="12"/>
        <rFont val="宋体"/>
        <charset val="134"/>
      </rPr>
      <t xml:space="preserve">        </t>
    </r>
    <r>
      <rPr>
        <sz val="12"/>
        <rFont val="宋体"/>
        <charset val="134"/>
      </rPr>
      <t>目</t>
    </r>
  </si>
  <si>
    <t>预算数</t>
  </si>
  <si>
    <t>调整预算数</t>
  </si>
  <si>
    <t>±额</t>
  </si>
  <si>
    <t>±％</t>
  </si>
  <si>
    <t>一、利润收入</t>
  </si>
  <si>
    <t>一、解决历史遗留问题及改革成本支出</t>
  </si>
  <si>
    <t>二、股利、股息收入</t>
  </si>
  <si>
    <t>二、国有企业资本金注入</t>
  </si>
  <si>
    <t>三、产权转让收入</t>
  </si>
  <si>
    <t>三、国有企业政策性补贴</t>
  </si>
  <si>
    <t>四、清算收入</t>
  </si>
  <si>
    <t>四、金融国有资本经营预算支出</t>
  </si>
  <si>
    <t>五、其他国有资本经营预算收入</t>
  </si>
  <si>
    <t>五、其他国有资本经营预算支出</t>
  </si>
  <si>
    <t>收 入 合 计</t>
  </si>
  <si>
    <t>支 出 合 计</t>
  </si>
  <si>
    <t>国有资本经营预算转移支付收入</t>
  </si>
  <si>
    <t>国有资本经营预算转移支付支出</t>
  </si>
  <si>
    <t>上年结转</t>
  </si>
  <si>
    <t>国有资本经营预算调出资金</t>
  </si>
  <si>
    <t>结转下年</t>
  </si>
  <si>
    <t>收 入 总 计</t>
  </si>
  <si>
    <t>支 出 总 计</t>
  </si>
  <si>
    <t>注: 以上项目以2019年政府收支科目为准。</t>
  </si>
  <si>
    <t>表二</t>
  </si>
  <si>
    <t xml:space="preserve"> 2019年国有资本经营收入调整预算表</t>
  </si>
  <si>
    <r>
      <rPr>
        <sz val="12"/>
        <rFont val="宋体"/>
        <charset val="134"/>
      </rPr>
      <t>财资地预</t>
    </r>
    <r>
      <rPr>
        <sz val="12"/>
        <rFont val="宋体"/>
        <charset val="134"/>
      </rPr>
      <t>02</t>
    </r>
    <r>
      <rPr>
        <sz val="12"/>
        <rFont val="宋体"/>
        <charset val="134"/>
      </rPr>
      <t>表</t>
    </r>
  </si>
  <si>
    <t>金额单位：万元</t>
  </si>
  <si>
    <t>科目编码</t>
  </si>
  <si>
    <t>科目名称</t>
  </si>
  <si>
    <t xml:space="preserve">    烟草企业利润收入</t>
  </si>
  <si>
    <t xml:space="preserve">    石油石化企业利润收入</t>
  </si>
  <si>
    <t>……</t>
  </si>
  <si>
    <t xml:space="preserve">    其他国有资本经营预算企业利润收入</t>
  </si>
  <si>
    <t>国有控股公司股利、股息收入</t>
  </si>
  <si>
    <r>
      <rPr>
        <sz val="12"/>
        <rFont val="宋体"/>
        <charset val="134"/>
      </rPr>
      <t xml:space="preserve">          </t>
    </r>
    <r>
      <rPr>
        <sz val="12"/>
        <rFont val="宋体"/>
        <charset val="134"/>
      </rPr>
      <t>国有参股公司股利、股息收入</t>
    </r>
  </si>
  <si>
    <r>
      <rPr>
        <sz val="12"/>
        <rFont val="宋体"/>
        <charset val="134"/>
      </rPr>
      <t xml:space="preserve">          </t>
    </r>
    <r>
      <rPr>
        <sz val="12"/>
        <rFont val="宋体"/>
        <charset val="134"/>
      </rPr>
      <t>其他国有资本经营预算企业股利、股息收入</t>
    </r>
  </si>
  <si>
    <r>
      <rPr>
        <sz val="12"/>
        <rFont val="宋体"/>
        <charset val="134"/>
      </rPr>
      <t xml:space="preserve">          </t>
    </r>
    <r>
      <rPr>
        <sz val="12"/>
        <rFont val="宋体"/>
        <charset val="134"/>
      </rPr>
      <t>国有股权、股份转让收入</t>
    </r>
  </si>
  <si>
    <r>
      <rPr>
        <sz val="12"/>
        <rFont val="宋体"/>
        <charset val="134"/>
      </rPr>
      <t xml:space="preserve">          </t>
    </r>
    <r>
      <rPr>
        <sz val="12"/>
        <rFont val="宋体"/>
        <charset val="134"/>
      </rPr>
      <t>国有独资企业产权转让收入</t>
    </r>
  </si>
  <si>
    <r>
      <rPr>
        <sz val="12"/>
        <rFont val="宋体"/>
        <charset val="134"/>
      </rPr>
      <t xml:space="preserve">          </t>
    </r>
    <r>
      <rPr>
        <sz val="12"/>
        <rFont val="宋体"/>
        <charset val="134"/>
      </rPr>
      <t>其他国有资本经营预算企业产权转让收入</t>
    </r>
  </si>
  <si>
    <r>
      <rPr>
        <sz val="12"/>
        <rFont val="宋体"/>
        <charset val="134"/>
      </rPr>
      <t xml:space="preserve">         </t>
    </r>
    <r>
      <rPr>
        <sz val="12"/>
        <rFont val="宋体"/>
        <charset val="134"/>
      </rPr>
      <t>国有股权、股份清算收入</t>
    </r>
  </si>
  <si>
    <r>
      <rPr>
        <sz val="12"/>
        <rFont val="宋体"/>
        <charset val="134"/>
      </rPr>
      <t xml:space="preserve">         </t>
    </r>
    <r>
      <rPr>
        <sz val="12"/>
        <rFont val="宋体"/>
        <charset val="134"/>
      </rPr>
      <t>国有独资企业清算收入</t>
    </r>
  </si>
  <si>
    <r>
      <rPr>
        <sz val="12"/>
        <rFont val="宋体"/>
        <charset val="134"/>
      </rPr>
      <t xml:space="preserve">         </t>
    </r>
    <r>
      <rPr>
        <sz val="12"/>
        <rFont val="宋体"/>
        <charset val="134"/>
      </rPr>
      <t>其他国有资本经营预算企业清算收入</t>
    </r>
  </si>
  <si>
    <t>收入合计</t>
  </si>
  <si>
    <t>注: 以上科目以2019年政府收支科目为准。</t>
  </si>
  <si>
    <t>表三</t>
  </si>
  <si>
    <t xml:space="preserve"> 2019年国有资本经营支出调整预算表</t>
  </si>
  <si>
    <r>
      <rPr>
        <sz val="10"/>
        <rFont val="宋体"/>
        <charset val="134"/>
      </rPr>
      <t>财资地预</t>
    </r>
    <r>
      <rPr>
        <sz val="10"/>
        <rFont val="Times New Roman"/>
        <charset val="134"/>
      </rPr>
      <t>03</t>
    </r>
    <r>
      <rPr>
        <sz val="10"/>
        <rFont val="宋体"/>
        <charset val="134"/>
      </rPr>
      <t>表</t>
    </r>
  </si>
  <si>
    <t>行次</t>
  </si>
  <si>
    <t>2019年预算数</t>
  </si>
  <si>
    <t>2019年调整预算数</t>
  </si>
  <si>
    <t>合计</t>
  </si>
  <si>
    <t>资本性支出</t>
  </si>
  <si>
    <r>
      <rPr>
        <sz val="11"/>
        <rFont val="宋体"/>
        <charset val="134"/>
      </rPr>
      <t>费用性支出</t>
    </r>
    <r>
      <rPr>
        <sz val="11"/>
        <rFont val="Times New Roman"/>
        <charset val="134"/>
      </rPr>
      <t xml:space="preserve"> </t>
    </r>
  </si>
  <si>
    <t>其他支出</t>
  </si>
  <si>
    <t>栏次</t>
  </si>
  <si>
    <t xml:space="preserve">国有资本经营预算支出 </t>
  </si>
  <si>
    <t xml:space="preserve">    解决历史遗留问题及改革成本支出</t>
  </si>
  <si>
    <t xml:space="preserve">       厂办大集体改革支出</t>
  </si>
  <si>
    <t xml:space="preserve">       “三供一业”移交补助支出</t>
  </si>
  <si>
    <t xml:space="preserve">       国有企业办职教幼教补助支出</t>
  </si>
  <si>
    <t xml:space="preserve">      其他解决历史遗留问题及改革成本支出</t>
  </si>
  <si>
    <t xml:space="preserve">    国有企业资本金注入</t>
  </si>
  <si>
    <t xml:space="preserve">       国有经济结构调整支出   </t>
  </si>
  <si>
    <t xml:space="preserve">       公益性设施投资支出</t>
  </si>
  <si>
    <t xml:space="preserve">       前瞻性战略性产业发展支出</t>
  </si>
  <si>
    <t xml:space="preserve">       其他国有企业资本金注入</t>
  </si>
  <si>
    <t xml:space="preserve">    国有企业政策性补贴</t>
  </si>
  <si>
    <t xml:space="preserve">       国有企业政策性补贴</t>
  </si>
  <si>
    <t xml:space="preserve">    金融国有资本经营预算支出</t>
  </si>
  <si>
    <t xml:space="preserve">       资本性支出</t>
  </si>
  <si>
    <t xml:space="preserve">       改革性支出</t>
  </si>
  <si>
    <t xml:space="preserve">       其他金融国有资本经营预算支出</t>
  </si>
  <si>
    <t xml:space="preserve">    其他国有资本经营预算支出</t>
  </si>
  <si>
    <t xml:space="preserve">       其他国有资本经营预算支出</t>
  </si>
  <si>
    <t>支出合计</t>
  </si>
  <si>
    <t>——</t>
  </si>
  <si>
    <t>注: 以上科目以2019年政府收支分类科目为准。</t>
  </si>
  <si>
    <t>表十五</t>
  </si>
  <si>
    <t xml:space="preserve">             2018年国有资本经营预算补充表</t>
  </si>
  <si>
    <t>财资地预04表</t>
  </si>
  <si>
    <t>填报单位：双牌县财政局</t>
  </si>
  <si>
    <t>单位：万元、户</t>
  </si>
  <si>
    <t>项   目</t>
  </si>
  <si>
    <t>地市级及以下</t>
  </si>
  <si>
    <t>一、实施范围</t>
  </si>
  <si>
    <t>－</t>
  </si>
  <si>
    <t>预算单位户数</t>
  </si>
  <si>
    <t>国有及国有控、参股企业户数（法人企业）</t>
  </si>
  <si>
    <t xml:space="preserve">    其中：纳入预算实施范围企业户数（法人企业）</t>
  </si>
  <si>
    <t>是否包括金融企业</t>
  </si>
  <si>
    <t>是否包括文化企业</t>
  </si>
  <si>
    <t>是否包括部门所属企业</t>
  </si>
  <si>
    <t>是否包括事业单位出资企业</t>
  </si>
  <si>
    <t>二、主要财务指标</t>
  </si>
  <si>
    <t>（一）国有及国有控、参股企业</t>
  </si>
  <si>
    <t>资产总额合计</t>
  </si>
  <si>
    <t>负债总额合计</t>
  </si>
  <si>
    <t>所有者权益合计</t>
  </si>
  <si>
    <t>利润总额合计</t>
  </si>
  <si>
    <t>净利润合计</t>
  </si>
  <si>
    <t>归属于母公司所有者净利润合计</t>
  </si>
  <si>
    <t>（二）纳入预算实施范围企业</t>
  </si>
  <si>
    <t>三、国有资本收益情况</t>
  </si>
  <si>
    <t>比例类型（单一比例/分类比例）</t>
  </si>
  <si>
    <t>比例数值</t>
  </si>
  <si>
    <t>四、编报情况</t>
  </si>
  <si>
    <t>上报级次（人大/政府）</t>
  </si>
  <si>
    <t>上报起始年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</si>
</sst>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5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6"/>
      <name val="黑体"/>
      <charset val="134"/>
    </font>
    <font>
      <sz val="10"/>
      <name val="宋体"/>
      <charset val="134"/>
      <scheme val="major"/>
    </font>
    <font>
      <b/>
      <sz val="10"/>
      <name val="宋体"/>
      <charset val="134"/>
      <scheme val="major"/>
    </font>
    <font>
      <sz val="10"/>
      <name val="宋体"/>
      <charset val="134"/>
    </font>
    <font>
      <b/>
      <sz val="10"/>
      <name val="宋体"/>
      <charset val="134"/>
    </font>
    <font>
      <b/>
      <sz val="11"/>
      <color theme="1"/>
      <name val="宋体"/>
      <charset val="134"/>
      <scheme val="minor"/>
    </font>
    <font>
      <sz val="16"/>
      <name val="黑体"/>
      <charset val="134"/>
    </font>
    <font>
      <sz val="11"/>
      <name val="宋体"/>
      <charset val="134"/>
    </font>
    <font>
      <sz val="11"/>
      <name val="Times New Roman"/>
      <charset val="134"/>
    </font>
    <font>
      <b/>
      <sz val="11"/>
      <name val="宋体"/>
      <charset val="134"/>
    </font>
    <font>
      <sz val="12"/>
      <color theme="1"/>
      <name val="宋体"/>
      <charset val="134"/>
    </font>
    <font>
      <sz val="12"/>
      <name val="宋体"/>
      <charset val="134"/>
    </font>
    <font>
      <b/>
      <sz val="12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0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9" fillId="25" borderId="1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4" borderId="20" applyNumberFormat="0" applyFon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6" fillId="5" borderId="15" applyNumberFormat="0" applyAlignment="0" applyProtection="0">
      <alignment vertical="center"/>
    </xf>
    <xf numFmtId="0" fontId="26" fillId="5" borderId="19" applyNumberFormat="0" applyAlignment="0" applyProtection="0">
      <alignment vertical="center"/>
    </xf>
    <xf numFmtId="0" fontId="22" fillId="12" borderId="16" applyNumberFormat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30" fillId="0" borderId="21" applyNumberFormat="0" applyFill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3" fillId="0" borderId="0"/>
    <xf numFmtId="0" fontId="15" fillId="27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</cellStyleXfs>
  <cellXfs count="98">
    <xf numFmtId="0" fontId="0" fillId="0" borderId="0" xfId="0"/>
    <xf numFmtId="0" fontId="1" fillId="0" borderId="0" xfId="0" applyFont="1"/>
    <xf numFmtId="0" fontId="2" fillId="0" borderId="0" xfId="45" applyFont="1" applyAlignment="1">
      <alignment horizontal="left" vertical="center"/>
    </xf>
    <xf numFmtId="0" fontId="3" fillId="0" borderId="0" xfId="40" applyFont="1"/>
    <xf numFmtId="0" fontId="3" fillId="0" borderId="0" xfId="40" applyFont="1" applyAlignment="1">
      <alignment horizontal="center"/>
    </xf>
    <xf numFmtId="0" fontId="3" fillId="0" borderId="0" xfId="40" applyFont="1" applyAlignment="1">
      <alignment horizontal="right" vertical="center"/>
    </xf>
    <xf numFmtId="0" fontId="3" fillId="0" borderId="1" xfId="40" applyFont="1" applyBorder="1" applyAlignment="1">
      <alignment horizontal="left" vertical="center"/>
    </xf>
    <xf numFmtId="0" fontId="3" fillId="0" borderId="0" xfId="40" applyFont="1" applyAlignment="1">
      <alignment horizontal="center" vertical="center"/>
    </xf>
    <xf numFmtId="0" fontId="3" fillId="0" borderId="2" xfId="45" applyFont="1" applyBorder="1" applyAlignment="1">
      <alignment horizontal="center" vertical="center"/>
    </xf>
    <xf numFmtId="0" fontId="3" fillId="0" borderId="2" xfId="45" applyFont="1" applyBorder="1" applyAlignment="1">
      <alignment horizontal="center" vertical="center" wrapText="1"/>
    </xf>
    <xf numFmtId="0" fontId="4" fillId="0" borderId="2" xfId="45" applyFont="1" applyBorder="1" applyAlignment="1">
      <alignment horizontal="left" vertical="center"/>
    </xf>
    <xf numFmtId="0" fontId="4" fillId="0" borderId="2" xfId="45" applyFont="1" applyBorder="1" applyAlignment="1">
      <alignment horizontal="center" vertical="center"/>
    </xf>
    <xf numFmtId="0" fontId="4" fillId="0" borderId="2" xfId="45" applyFont="1" applyBorder="1" applyAlignment="1">
      <alignment horizontal="center" vertical="center" wrapText="1"/>
    </xf>
    <xf numFmtId="0" fontId="3" fillId="0" borderId="3" xfId="45" applyNumberFormat="1" applyFont="1" applyBorder="1" applyAlignment="1">
      <alignment horizontal="center" vertical="center" textRotation="255"/>
    </xf>
    <xf numFmtId="0" fontId="3" fillId="0" borderId="4" xfId="45" applyFont="1" applyBorder="1">
      <alignment vertical="center"/>
    </xf>
    <xf numFmtId="0" fontId="3" fillId="0" borderId="4" xfId="45" applyFont="1" applyBorder="1" applyAlignment="1">
      <alignment vertical="center" wrapText="1"/>
    </xf>
    <xf numFmtId="0" fontId="4" fillId="0" borderId="3" xfId="45" applyFont="1" applyBorder="1" applyAlignment="1">
      <alignment horizontal="left" vertical="center"/>
    </xf>
    <xf numFmtId="0" fontId="4" fillId="0" borderId="4" xfId="45" applyFont="1" applyBorder="1">
      <alignment vertical="center"/>
    </xf>
    <xf numFmtId="0" fontId="5" fillId="0" borderId="4" xfId="45" applyFont="1" applyBorder="1">
      <alignment vertical="center"/>
    </xf>
    <xf numFmtId="0" fontId="4" fillId="0" borderId="3" xfId="45" applyNumberFormat="1" applyFont="1" applyBorder="1" applyAlignment="1">
      <alignment horizontal="center" vertical="center" textRotation="255"/>
    </xf>
    <xf numFmtId="0" fontId="4" fillId="0" borderId="4" xfId="45" applyFont="1" applyBorder="1" applyAlignment="1">
      <alignment vertical="center" wrapText="1"/>
    </xf>
    <xf numFmtId="0" fontId="6" fillId="0" borderId="4" xfId="45" applyFont="1" applyBorder="1">
      <alignment vertical="center"/>
    </xf>
    <xf numFmtId="0" fontId="5" fillId="0" borderId="2" xfId="45" applyFont="1" applyBorder="1" applyAlignment="1">
      <alignment vertical="center" wrapText="1"/>
    </xf>
    <xf numFmtId="0" fontId="6" fillId="0" borderId="2" xfId="45" applyFont="1" applyBorder="1" applyAlignment="1">
      <alignment horizontal="center" vertical="center" wrapText="1"/>
    </xf>
    <xf numFmtId="0" fontId="3" fillId="0" borderId="3" xfId="45" applyFont="1" applyBorder="1" applyAlignment="1">
      <alignment horizontal="center" vertical="center" textRotation="255"/>
    </xf>
    <xf numFmtId="0" fontId="0" fillId="0" borderId="0" xfId="0" applyAlignment="1">
      <alignment wrapText="1"/>
    </xf>
    <xf numFmtId="0" fontId="7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9" fillId="0" borderId="5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0" fontId="11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12" xfId="0" applyFont="1" applyFill="1" applyBorder="1" applyAlignment="1">
      <alignment horizontal="left" vertical="center"/>
    </xf>
    <xf numFmtId="0" fontId="9" fillId="0" borderId="0" xfId="0" applyFont="1" applyAlignment="1">
      <alignment wrapText="1"/>
    </xf>
    <xf numFmtId="0" fontId="9" fillId="0" borderId="0" xfId="0" applyFont="1"/>
    <xf numFmtId="0" fontId="10" fillId="0" borderId="2" xfId="0" applyFont="1" applyBorder="1" applyAlignment="1">
      <alignment vertical="center" wrapText="1"/>
    </xf>
    <xf numFmtId="0" fontId="10" fillId="0" borderId="2" xfId="0" applyFont="1" applyBorder="1" applyAlignment="1">
      <alignment vertic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/>
    <xf numFmtId="10" fontId="9" fillId="0" borderId="2" xfId="0" applyNumberFormat="1" applyFont="1" applyBorder="1"/>
    <xf numFmtId="0" fontId="8" fillId="0" borderId="0" xfId="0" applyFont="1" applyAlignment="1">
      <alignment horizontal="center" vertical="center"/>
    </xf>
    <xf numFmtId="0" fontId="12" fillId="0" borderId="0" xfId="0" applyFont="1"/>
    <xf numFmtId="0" fontId="13" fillId="0" borderId="0" xfId="0" applyFont="1" applyAlignment="1">
      <alignment horizontal="right"/>
    </xf>
    <xf numFmtId="0" fontId="13" fillId="0" borderId="0" xfId="0" applyFont="1"/>
    <xf numFmtId="0" fontId="13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lef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9" fontId="13" fillId="0" borderId="2" xfId="0" applyNumberFormat="1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3" fillId="0" borderId="12" xfId="0" applyFont="1" applyFill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13" fillId="0" borderId="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2" xfId="0" applyFont="1" applyBorder="1" applyAlignment="1">
      <alignment vertical="center" wrapText="1"/>
    </xf>
    <xf numFmtId="0" fontId="13" fillId="0" borderId="2" xfId="0" applyFont="1" applyBorder="1" applyAlignment="1">
      <alignment horizontal="center" vertical="center" wrapText="1"/>
    </xf>
    <xf numFmtId="10" fontId="13" fillId="0" borderId="2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center" wrapText="1"/>
    </xf>
    <xf numFmtId="0" fontId="14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wrapText="1"/>
    </xf>
    <xf numFmtId="0" fontId="12" fillId="0" borderId="2" xfId="0" applyFont="1" applyBorder="1" applyAlignment="1">
      <alignment wrapText="1"/>
    </xf>
    <xf numFmtId="0" fontId="13" fillId="0" borderId="0" xfId="0" applyFont="1" applyFill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13" fillId="0" borderId="4" xfId="0" applyFont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 3 2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9"/>
  <sheetViews>
    <sheetView tabSelected="1" workbookViewId="0">
      <selection activeCell="H16" sqref="H16"/>
    </sheetView>
  </sheetViews>
  <sheetFormatPr defaultColWidth="9" defaultRowHeight="14.4"/>
  <cols>
    <col min="1" max="1" width="22.1111111111111" customWidth="1"/>
    <col min="2" max="2" width="9.11111111111111" customWidth="1"/>
    <col min="3" max="4" width="8.22222222222222" customWidth="1"/>
    <col min="5" max="5" width="12.4444444444444" customWidth="1"/>
    <col min="6" max="6" width="25.4444444444444" customWidth="1"/>
    <col min="7" max="7" width="8.22222222222222" customWidth="1"/>
    <col min="8" max="9" width="8.44444444444444" customWidth="1"/>
    <col min="10" max="10" width="11.7777777777778" customWidth="1"/>
  </cols>
  <sheetData>
    <row r="1" ht="17.4" spans="1:1">
      <c r="A1" s="1" t="s">
        <v>0</v>
      </c>
    </row>
    <row r="2" ht="36.95" customHeight="1" spans="1:10">
      <c r="A2" s="69" t="s">
        <v>1</v>
      </c>
      <c r="B2" s="69"/>
      <c r="C2" s="69"/>
      <c r="D2" s="69"/>
      <c r="E2" s="69"/>
      <c r="F2" s="69"/>
      <c r="G2" s="69"/>
      <c r="H2" s="69"/>
      <c r="I2" s="69"/>
      <c r="J2" s="69"/>
    </row>
    <row r="3" ht="15.95" customHeight="1" spans="1:10">
      <c r="A3" s="33"/>
      <c r="B3" s="33"/>
      <c r="C3" s="33"/>
      <c r="D3" s="33"/>
      <c r="E3" s="33"/>
      <c r="F3" s="33"/>
      <c r="G3" s="33"/>
      <c r="H3" s="33"/>
      <c r="I3" s="33"/>
      <c r="J3" s="33"/>
    </row>
    <row r="4" ht="15.95" customHeight="1" spans="1:10">
      <c r="A4" s="84"/>
      <c r="B4" s="84"/>
      <c r="C4" s="84"/>
      <c r="D4" s="84"/>
      <c r="E4" s="84"/>
      <c r="F4" s="33"/>
      <c r="G4" s="33"/>
      <c r="H4" s="33"/>
      <c r="I4" s="33"/>
      <c r="J4" s="33"/>
    </row>
    <row r="5" ht="21.95" customHeight="1" spans="1:10">
      <c r="A5" s="85" t="s">
        <v>2</v>
      </c>
      <c r="B5" s="86"/>
      <c r="C5" s="86"/>
      <c r="D5" s="86"/>
      <c r="E5" s="86"/>
      <c r="F5" s="85" t="s">
        <v>3</v>
      </c>
      <c r="G5" s="86"/>
      <c r="H5" s="86"/>
      <c r="I5" s="86"/>
      <c r="J5" s="97"/>
    </row>
    <row r="6" ht="13.5" customHeight="1" spans="1:10">
      <c r="A6" s="74" t="s">
        <v>4</v>
      </c>
      <c r="B6" s="74" t="s">
        <v>5</v>
      </c>
      <c r="C6" s="74" t="s">
        <v>6</v>
      </c>
      <c r="D6" s="74" t="s">
        <v>7</v>
      </c>
      <c r="E6" s="74" t="s">
        <v>8</v>
      </c>
      <c r="F6" s="74" t="s">
        <v>4</v>
      </c>
      <c r="G6" s="74" t="s">
        <v>5</v>
      </c>
      <c r="H6" s="74" t="s">
        <v>6</v>
      </c>
      <c r="I6" s="74" t="s">
        <v>7</v>
      </c>
      <c r="J6" s="74" t="s">
        <v>8</v>
      </c>
    </row>
    <row r="7" ht="30" customHeight="1" spans="1:10">
      <c r="A7" s="76"/>
      <c r="B7" s="76"/>
      <c r="C7" s="76"/>
      <c r="D7" s="76"/>
      <c r="E7" s="76"/>
      <c r="F7" s="76"/>
      <c r="G7" s="76"/>
      <c r="H7" s="76"/>
      <c r="I7" s="76"/>
      <c r="J7" s="76"/>
    </row>
    <row r="8" ht="31" customHeight="1" spans="1:10">
      <c r="A8" s="87" t="s">
        <v>9</v>
      </c>
      <c r="B8" s="88"/>
      <c r="C8" s="88"/>
      <c r="D8" s="88">
        <f>SUM(C8-B8)</f>
        <v>0</v>
      </c>
      <c r="E8" s="89" t="e">
        <f>SUM(D8/B8)</f>
        <v>#DIV/0!</v>
      </c>
      <c r="F8" s="87" t="s">
        <v>10</v>
      </c>
      <c r="G8" s="88"/>
      <c r="H8" s="85"/>
      <c r="I8" s="85"/>
      <c r="J8" s="89"/>
    </row>
    <row r="9" ht="24.95" customHeight="1" spans="1:10">
      <c r="A9" s="87" t="s">
        <v>11</v>
      </c>
      <c r="B9" s="88">
        <v>22</v>
      </c>
      <c r="C9" s="88">
        <f>SUM('2'!D12)</f>
        <v>22</v>
      </c>
      <c r="D9" s="88">
        <f t="shared" ref="D9:D18" si="0">SUM(C9-B9)</f>
        <v>0</v>
      </c>
      <c r="E9" s="89">
        <f t="shared" ref="E9:E18" si="1">SUM(D9/B9)</f>
        <v>0</v>
      </c>
      <c r="F9" s="87" t="s">
        <v>12</v>
      </c>
      <c r="G9" s="88"/>
      <c r="H9" s="85"/>
      <c r="I9" s="85"/>
      <c r="J9" s="89"/>
    </row>
    <row r="10" ht="24.95" customHeight="1" spans="1:10">
      <c r="A10" s="87" t="s">
        <v>13</v>
      </c>
      <c r="B10" s="88">
        <v>0</v>
      </c>
      <c r="C10" s="88">
        <f>SUM('2'!D16)</f>
        <v>0</v>
      </c>
      <c r="D10" s="88">
        <f t="shared" si="0"/>
        <v>0</v>
      </c>
      <c r="E10" s="89" t="e">
        <f t="shared" si="1"/>
        <v>#DIV/0!</v>
      </c>
      <c r="F10" s="87" t="s">
        <v>14</v>
      </c>
      <c r="G10" s="88"/>
      <c r="H10" s="85"/>
      <c r="I10" s="85"/>
      <c r="J10" s="89"/>
    </row>
    <row r="11" ht="36" customHeight="1" spans="1:10">
      <c r="A11" s="87" t="s">
        <v>15</v>
      </c>
      <c r="B11" s="88"/>
      <c r="C11" s="88"/>
      <c r="D11" s="88">
        <f t="shared" si="0"/>
        <v>0</v>
      </c>
      <c r="E11" s="89" t="e">
        <f t="shared" si="1"/>
        <v>#DIV/0!</v>
      </c>
      <c r="F11" s="87" t="s">
        <v>16</v>
      </c>
      <c r="G11" s="88"/>
      <c r="H11" s="85"/>
      <c r="I11" s="85"/>
      <c r="J11" s="89"/>
    </row>
    <row r="12" ht="34" customHeight="1" spans="1:10">
      <c r="A12" s="90" t="s">
        <v>17</v>
      </c>
      <c r="B12" s="88">
        <v>7400</v>
      </c>
      <c r="C12" s="88">
        <f>SUM('2'!D24)</f>
        <v>5000</v>
      </c>
      <c r="D12" s="88">
        <f t="shared" si="0"/>
        <v>-2400</v>
      </c>
      <c r="E12" s="89">
        <f t="shared" si="1"/>
        <v>-0.324324324324324</v>
      </c>
      <c r="F12" s="87" t="s">
        <v>18</v>
      </c>
      <c r="G12" s="88">
        <v>144</v>
      </c>
      <c r="H12" s="85">
        <f>SUM('3'!P30)</f>
        <v>144</v>
      </c>
      <c r="I12" s="85">
        <f>SUM(H12-G12)</f>
        <v>0</v>
      </c>
      <c r="J12" s="89">
        <f>SUM(I12/G12)</f>
        <v>0</v>
      </c>
    </row>
    <row r="13" ht="24.95" customHeight="1" spans="1:10">
      <c r="A13" s="88"/>
      <c r="B13" s="91"/>
      <c r="C13" s="91"/>
      <c r="D13" s="88">
        <f t="shared" si="0"/>
        <v>0</v>
      </c>
      <c r="E13" s="89" t="e">
        <f t="shared" si="1"/>
        <v>#DIV/0!</v>
      </c>
      <c r="F13" s="87"/>
      <c r="G13" s="88"/>
      <c r="H13" s="85"/>
      <c r="I13" s="85">
        <f t="shared" ref="I13:I18" si="2">SUM(H13-G13)</f>
        <v>0</v>
      </c>
      <c r="J13" s="89" t="e">
        <f t="shared" ref="J13:J18" si="3">SUM(I13/G13)</f>
        <v>#DIV/0!</v>
      </c>
    </row>
    <row r="14" ht="24.95" customHeight="1" spans="1:10">
      <c r="A14" s="92" t="s">
        <v>19</v>
      </c>
      <c r="B14" s="93">
        <v>7422</v>
      </c>
      <c r="C14" s="93">
        <f>SUM(C8:C13)</f>
        <v>5022</v>
      </c>
      <c r="D14" s="88">
        <f t="shared" si="0"/>
        <v>-2400</v>
      </c>
      <c r="E14" s="89">
        <f t="shared" si="1"/>
        <v>-0.323362974939369</v>
      </c>
      <c r="F14" s="92" t="s">
        <v>20</v>
      </c>
      <c r="G14" s="88">
        <v>144</v>
      </c>
      <c r="H14" s="88">
        <f>SUM(H8:H13)</f>
        <v>144</v>
      </c>
      <c r="I14" s="85">
        <f t="shared" si="2"/>
        <v>0</v>
      </c>
      <c r="J14" s="89">
        <f t="shared" si="3"/>
        <v>0</v>
      </c>
    </row>
    <row r="15" ht="34" customHeight="1" spans="1:10">
      <c r="A15" s="90" t="s">
        <v>21</v>
      </c>
      <c r="B15" s="88"/>
      <c r="C15" s="88"/>
      <c r="D15" s="88">
        <f t="shared" si="0"/>
        <v>0</v>
      </c>
      <c r="E15" s="89" t="e">
        <f t="shared" si="1"/>
        <v>#DIV/0!</v>
      </c>
      <c r="F15" s="90" t="s">
        <v>22</v>
      </c>
      <c r="G15" s="88"/>
      <c r="H15" s="85"/>
      <c r="I15" s="85">
        <f t="shared" si="2"/>
        <v>0</v>
      </c>
      <c r="J15" s="89" t="e">
        <f t="shared" si="3"/>
        <v>#DIV/0!</v>
      </c>
    </row>
    <row r="16" ht="37" customHeight="1" spans="1:10">
      <c r="A16" s="90" t="s">
        <v>23</v>
      </c>
      <c r="B16" s="88">
        <v>122</v>
      </c>
      <c r="C16" s="88">
        <v>122</v>
      </c>
      <c r="D16" s="88">
        <f t="shared" si="0"/>
        <v>0</v>
      </c>
      <c r="E16" s="89">
        <f t="shared" si="1"/>
        <v>0</v>
      </c>
      <c r="F16" s="87" t="s">
        <v>24</v>
      </c>
      <c r="G16" s="88">
        <v>7400</v>
      </c>
      <c r="H16" s="85">
        <f>SUM('3'!K32)</f>
        <v>5000</v>
      </c>
      <c r="I16" s="85">
        <f t="shared" si="2"/>
        <v>-2400</v>
      </c>
      <c r="J16" s="89">
        <f t="shared" si="3"/>
        <v>-0.324324324324324</v>
      </c>
    </row>
    <row r="17" ht="24.95" customHeight="1" spans="1:10">
      <c r="A17" s="94"/>
      <c r="B17" s="88"/>
      <c r="C17" s="88"/>
      <c r="D17" s="88">
        <f t="shared" si="0"/>
        <v>0</v>
      </c>
      <c r="E17" s="89" t="e">
        <f t="shared" si="1"/>
        <v>#DIV/0!</v>
      </c>
      <c r="F17" s="87" t="s">
        <v>25</v>
      </c>
      <c r="G17" s="88"/>
      <c r="H17" s="85"/>
      <c r="I17" s="85">
        <f t="shared" si="2"/>
        <v>0</v>
      </c>
      <c r="J17" s="89" t="e">
        <f t="shared" si="3"/>
        <v>#DIV/0!</v>
      </c>
    </row>
    <row r="18" ht="24.95" customHeight="1" spans="1:10">
      <c r="A18" s="92" t="s">
        <v>26</v>
      </c>
      <c r="B18" s="88">
        <v>7544</v>
      </c>
      <c r="C18" s="88">
        <f>SUM(C14:C16)</f>
        <v>5144</v>
      </c>
      <c r="D18" s="88">
        <f t="shared" si="0"/>
        <v>-2400</v>
      </c>
      <c r="E18" s="89">
        <f t="shared" si="1"/>
        <v>-0.31813361611877</v>
      </c>
      <c r="F18" s="92" t="s">
        <v>27</v>
      </c>
      <c r="G18" s="88">
        <v>7544</v>
      </c>
      <c r="H18" s="88">
        <f>SUM(H14:H17)</f>
        <v>5144</v>
      </c>
      <c r="I18" s="85">
        <f t="shared" si="2"/>
        <v>-2400</v>
      </c>
      <c r="J18" s="89">
        <f t="shared" si="3"/>
        <v>-0.31813361611877</v>
      </c>
    </row>
    <row r="19" ht="24.95" customHeight="1" spans="1:10">
      <c r="A19" s="95" t="s">
        <v>28</v>
      </c>
      <c r="B19" s="95"/>
      <c r="C19" s="96"/>
      <c r="D19" s="96"/>
      <c r="E19" s="96"/>
      <c r="F19" s="96"/>
      <c r="G19" s="96"/>
      <c r="H19" s="96"/>
      <c r="I19" s="96"/>
      <c r="J19" s="96"/>
    </row>
  </sheetData>
  <mergeCells count="13">
    <mergeCell ref="A2:H2"/>
    <mergeCell ref="A5:C5"/>
    <mergeCell ref="F5:J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</mergeCells>
  <printOptions horizontalCentered="1"/>
  <pageMargins left="0.700694444444445" right="0.700694444444445" top="0.751388888888889" bottom="0.751388888888889" header="0.297916666666667" footer="0.297916666666667"/>
  <pageSetup paperSize="9" orientation="landscape" horizontalDpi="3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7"/>
  <sheetViews>
    <sheetView topLeftCell="A3" workbookViewId="0">
      <selection activeCell="H20" sqref="H20"/>
    </sheetView>
  </sheetViews>
  <sheetFormatPr defaultColWidth="9" defaultRowHeight="14.4" outlineLevelCol="5"/>
  <cols>
    <col min="1" max="1" width="14.5555555555556" customWidth="1"/>
    <col min="2" max="2" width="54" customWidth="1"/>
    <col min="3" max="3" width="15.7777777777778" customWidth="1"/>
    <col min="4" max="5" width="17" customWidth="1"/>
    <col min="6" max="6" width="17.25" customWidth="1"/>
  </cols>
  <sheetData>
    <row r="1" ht="17.4" spans="1:1">
      <c r="A1" s="1" t="s">
        <v>29</v>
      </c>
    </row>
    <row r="2" ht="27" customHeight="1" spans="1:6">
      <c r="A2" s="69" t="s">
        <v>30</v>
      </c>
      <c r="B2" s="69"/>
      <c r="C2" s="69"/>
      <c r="D2" s="69"/>
      <c r="E2" s="69"/>
      <c r="F2" s="69"/>
    </row>
    <row r="3" ht="15" customHeight="1" spans="1:6">
      <c r="A3" s="70"/>
      <c r="B3" s="70"/>
      <c r="C3" s="70"/>
      <c r="D3" s="70"/>
      <c r="E3" s="70"/>
      <c r="F3" s="71" t="s">
        <v>31</v>
      </c>
    </row>
    <row r="4" ht="15" customHeight="1" spans="1:6">
      <c r="A4" s="72"/>
      <c r="B4" s="70"/>
      <c r="C4" s="70"/>
      <c r="D4" s="70"/>
      <c r="E4" s="70"/>
      <c r="F4" s="71" t="s">
        <v>32</v>
      </c>
    </row>
    <row r="5" spans="1:6">
      <c r="A5" s="73" t="s">
        <v>33</v>
      </c>
      <c r="B5" s="73" t="s">
        <v>34</v>
      </c>
      <c r="C5" s="74" t="s">
        <v>5</v>
      </c>
      <c r="D5" s="74" t="s">
        <v>6</v>
      </c>
      <c r="E5" s="74" t="s">
        <v>7</v>
      </c>
      <c r="F5" s="74" t="s">
        <v>8</v>
      </c>
    </row>
    <row r="6" spans="1:6">
      <c r="A6" s="75"/>
      <c r="B6" s="75"/>
      <c r="C6" s="76"/>
      <c r="D6" s="76"/>
      <c r="E6" s="76"/>
      <c r="F6" s="76"/>
    </row>
    <row r="7" ht="17.1" customHeight="1" spans="1:6">
      <c r="A7" s="77">
        <v>1030601</v>
      </c>
      <c r="B7" s="78" t="s">
        <v>9</v>
      </c>
      <c r="C7" s="79"/>
      <c r="D7" s="79"/>
      <c r="E7" s="79"/>
      <c r="F7" s="79"/>
    </row>
    <row r="8" ht="17.1" customHeight="1" spans="1:6">
      <c r="A8" s="77">
        <v>103060103</v>
      </c>
      <c r="B8" s="78" t="s">
        <v>35</v>
      </c>
      <c r="C8" s="79"/>
      <c r="D8" s="79"/>
      <c r="E8" s="79"/>
      <c r="F8" s="79"/>
    </row>
    <row r="9" ht="17.1" customHeight="1" spans="1:6">
      <c r="A9" s="77">
        <v>103060104</v>
      </c>
      <c r="B9" s="78" t="s">
        <v>36</v>
      </c>
      <c r="C9" s="79"/>
      <c r="D9" s="79"/>
      <c r="E9" s="79"/>
      <c r="F9" s="79"/>
    </row>
    <row r="10" ht="17.1" customHeight="1" spans="1:6">
      <c r="A10" s="77"/>
      <c r="B10" s="80" t="s">
        <v>37</v>
      </c>
      <c r="C10" s="79"/>
      <c r="D10" s="79"/>
      <c r="E10" s="79"/>
      <c r="F10" s="79"/>
    </row>
    <row r="11" ht="17.1" customHeight="1" spans="1:6">
      <c r="A11" s="77">
        <v>103060198</v>
      </c>
      <c r="B11" s="78" t="s">
        <v>38</v>
      </c>
      <c r="C11" s="79"/>
      <c r="D11" s="80"/>
      <c r="E11" s="80"/>
      <c r="F11" s="79"/>
    </row>
    <row r="12" ht="17.1" customHeight="1" spans="1:6">
      <c r="A12" s="77">
        <v>1030602</v>
      </c>
      <c r="B12" s="78" t="s">
        <v>11</v>
      </c>
      <c r="C12" s="79">
        <v>22</v>
      </c>
      <c r="D12" s="79">
        <v>22</v>
      </c>
      <c r="E12" s="79">
        <f>SUM(D12-C12)</f>
        <v>0</v>
      </c>
      <c r="F12" s="81">
        <f>SUM(E12/C12)</f>
        <v>0</v>
      </c>
    </row>
    <row r="13" ht="17.1" customHeight="1" spans="1:6">
      <c r="A13" s="77">
        <v>103060202</v>
      </c>
      <c r="B13" s="78" t="s">
        <v>39</v>
      </c>
      <c r="C13" s="79"/>
      <c r="D13" s="79"/>
      <c r="E13" s="79">
        <f t="shared" ref="E13:E25" si="0">SUM(D13-C13)</f>
        <v>0</v>
      </c>
      <c r="F13" s="81" t="e">
        <f t="shared" ref="F13:F25" si="1">SUM(E13/C13)</f>
        <v>#DIV/0!</v>
      </c>
    </row>
    <row r="14" ht="17.1" customHeight="1" spans="1:6">
      <c r="A14" s="77">
        <v>103060203</v>
      </c>
      <c r="B14" s="78" t="s">
        <v>40</v>
      </c>
      <c r="C14" s="79">
        <v>22</v>
      </c>
      <c r="D14" s="79">
        <v>22</v>
      </c>
      <c r="E14" s="79">
        <f t="shared" si="0"/>
        <v>0</v>
      </c>
      <c r="F14" s="81">
        <f t="shared" si="1"/>
        <v>0</v>
      </c>
    </row>
    <row r="15" ht="17.1" customHeight="1" spans="1:6">
      <c r="A15" s="77">
        <v>103060298</v>
      </c>
      <c r="B15" s="78" t="s">
        <v>41</v>
      </c>
      <c r="C15" s="79"/>
      <c r="D15" s="79"/>
      <c r="E15" s="79">
        <f t="shared" si="0"/>
        <v>0</v>
      </c>
      <c r="F15" s="81" t="e">
        <f t="shared" si="1"/>
        <v>#DIV/0!</v>
      </c>
    </row>
    <row r="16" ht="17.1" customHeight="1" spans="1:6">
      <c r="A16" s="77">
        <v>1030603</v>
      </c>
      <c r="B16" s="78" t="s">
        <v>13</v>
      </c>
      <c r="C16" s="79">
        <v>0</v>
      </c>
      <c r="D16" s="79">
        <f>SUM(D17:D19)</f>
        <v>0</v>
      </c>
      <c r="E16" s="79">
        <f t="shared" si="0"/>
        <v>0</v>
      </c>
      <c r="F16" s="81" t="e">
        <f t="shared" si="1"/>
        <v>#DIV/0!</v>
      </c>
    </row>
    <row r="17" ht="17.1" customHeight="1" spans="1:6">
      <c r="A17" s="77">
        <v>103060304</v>
      </c>
      <c r="B17" s="78" t="s">
        <v>42</v>
      </c>
      <c r="C17" s="79"/>
      <c r="D17" s="79"/>
      <c r="E17" s="79">
        <f t="shared" si="0"/>
        <v>0</v>
      </c>
      <c r="F17" s="81" t="e">
        <f t="shared" si="1"/>
        <v>#DIV/0!</v>
      </c>
    </row>
    <row r="18" ht="17.1" customHeight="1" spans="1:6">
      <c r="A18" s="77">
        <v>103060305</v>
      </c>
      <c r="B18" s="78" t="s">
        <v>43</v>
      </c>
      <c r="C18" s="79"/>
      <c r="D18" s="79"/>
      <c r="E18" s="79">
        <f t="shared" si="0"/>
        <v>0</v>
      </c>
      <c r="F18" s="81" t="e">
        <f t="shared" si="1"/>
        <v>#DIV/0!</v>
      </c>
    </row>
    <row r="19" ht="17.1" customHeight="1" spans="1:6">
      <c r="A19" s="77">
        <v>103060398</v>
      </c>
      <c r="B19" s="78" t="s">
        <v>44</v>
      </c>
      <c r="C19" s="79"/>
      <c r="D19" s="79"/>
      <c r="E19" s="79">
        <f t="shared" si="0"/>
        <v>0</v>
      </c>
      <c r="F19" s="81" t="e">
        <f t="shared" si="1"/>
        <v>#DIV/0!</v>
      </c>
    </row>
    <row r="20" ht="17.1" customHeight="1" spans="1:6">
      <c r="A20" s="77">
        <v>1030604</v>
      </c>
      <c r="B20" s="78" t="s">
        <v>15</v>
      </c>
      <c r="C20" s="79"/>
      <c r="D20" s="79"/>
      <c r="E20" s="79">
        <f t="shared" si="0"/>
        <v>0</v>
      </c>
      <c r="F20" s="81" t="e">
        <f t="shared" si="1"/>
        <v>#DIV/0!</v>
      </c>
    </row>
    <row r="21" ht="17.1" customHeight="1" spans="1:6">
      <c r="A21" s="77">
        <v>103060401</v>
      </c>
      <c r="B21" s="78" t="s">
        <v>45</v>
      </c>
      <c r="C21" s="79"/>
      <c r="D21" s="79"/>
      <c r="E21" s="79">
        <f t="shared" si="0"/>
        <v>0</v>
      </c>
      <c r="F21" s="81" t="e">
        <f t="shared" si="1"/>
        <v>#DIV/0!</v>
      </c>
    </row>
    <row r="22" ht="17.1" customHeight="1" spans="1:6">
      <c r="A22" s="77">
        <v>103060402</v>
      </c>
      <c r="B22" s="78" t="s">
        <v>46</v>
      </c>
      <c r="C22" s="79"/>
      <c r="D22" s="79"/>
      <c r="E22" s="79">
        <f t="shared" si="0"/>
        <v>0</v>
      </c>
      <c r="F22" s="81" t="e">
        <f t="shared" si="1"/>
        <v>#DIV/0!</v>
      </c>
    </row>
    <row r="23" ht="17.1" customHeight="1" spans="1:6">
      <c r="A23" s="77">
        <v>103060498</v>
      </c>
      <c r="B23" s="78" t="s">
        <v>47</v>
      </c>
      <c r="C23" s="79"/>
      <c r="D23" s="79"/>
      <c r="E23" s="79">
        <f t="shared" si="0"/>
        <v>0</v>
      </c>
      <c r="F23" s="81" t="e">
        <f t="shared" si="1"/>
        <v>#DIV/0!</v>
      </c>
    </row>
    <row r="24" ht="17.1" customHeight="1" spans="1:6">
      <c r="A24" s="77">
        <v>1030698</v>
      </c>
      <c r="B24" s="78" t="s">
        <v>17</v>
      </c>
      <c r="C24" s="79">
        <v>7400</v>
      </c>
      <c r="D24" s="79">
        <v>5000</v>
      </c>
      <c r="E24" s="79">
        <f t="shared" si="0"/>
        <v>-2400</v>
      </c>
      <c r="F24" s="81">
        <f t="shared" si="1"/>
        <v>-0.324324324324324</v>
      </c>
    </row>
    <row r="25" ht="17.1" customHeight="1" spans="1:6">
      <c r="A25" s="77"/>
      <c r="B25" s="82" t="s">
        <v>48</v>
      </c>
      <c r="C25" s="82">
        <v>7422</v>
      </c>
      <c r="D25" s="82">
        <f>SUM(D7,D12,D16,D20,D24)</f>
        <v>5022</v>
      </c>
      <c r="E25" s="79">
        <f t="shared" si="0"/>
        <v>-2400</v>
      </c>
      <c r="F25" s="81">
        <f t="shared" si="1"/>
        <v>-0.323362974939369</v>
      </c>
    </row>
    <row r="26" ht="17.1" customHeight="1" spans="1:6">
      <c r="A26" s="77"/>
      <c r="B26" s="82" t="s">
        <v>21</v>
      </c>
      <c r="C26" s="79"/>
      <c r="D26" s="79"/>
      <c r="E26" s="79"/>
      <c r="F26" s="79"/>
    </row>
    <row r="27" ht="15.6" spans="1:6">
      <c r="A27" s="83" t="s">
        <v>49</v>
      </c>
      <c r="B27" s="70"/>
      <c r="C27" s="70"/>
      <c r="D27" s="70"/>
      <c r="E27" s="70"/>
      <c r="F27" s="70"/>
    </row>
  </sheetData>
  <mergeCells count="7">
    <mergeCell ref="A2:F2"/>
    <mergeCell ref="A5:A6"/>
    <mergeCell ref="B5:B6"/>
    <mergeCell ref="C5:C6"/>
    <mergeCell ref="D5:D6"/>
    <mergeCell ref="E5:E6"/>
    <mergeCell ref="F5:F6"/>
  </mergeCells>
  <pageMargins left="0.699305555555556" right="0.699305555555556" top="0.75" bottom="0.75" header="0.3" footer="0.3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33"/>
  <sheetViews>
    <sheetView topLeftCell="A19" workbookViewId="0">
      <selection activeCell="U28" sqref="U28"/>
    </sheetView>
  </sheetViews>
  <sheetFormatPr defaultColWidth="9" defaultRowHeight="14.4"/>
  <cols>
    <col min="2" max="2" width="40.6296296296296" style="25" customWidth="1"/>
    <col min="3" max="18" width="6.5" customWidth="1"/>
    <col min="19" max="19" width="9.22222222222222" customWidth="1"/>
  </cols>
  <sheetData>
    <row r="1" spans="1:1">
      <c r="A1" s="26" t="s">
        <v>50</v>
      </c>
    </row>
    <row r="2" ht="26.1" customHeight="1" spans="1:19">
      <c r="A2" s="27" t="s">
        <v>51</v>
      </c>
      <c r="B2" s="28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</row>
    <row r="3" spans="3:19">
      <c r="C3" s="29"/>
      <c r="S3" s="62" t="s">
        <v>52</v>
      </c>
    </row>
    <row r="4" spans="1:19">
      <c r="A4" s="30"/>
      <c r="B4" s="31"/>
      <c r="C4" s="32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63" t="s">
        <v>32</v>
      </c>
    </row>
    <row r="5" s="25" customFormat="1" spans="1:19">
      <c r="A5" s="34" t="s">
        <v>33</v>
      </c>
      <c r="B5" s="34" t="s">
        <v>34</v>
      </c>
      <c r="C5" s="34" t="s">
        <v>53</v>
      </c>
      <c r="D5" s="35" t="s">
        <v>54</v>
      </c>
      <c r="E5" s="35"/>
      <c r="F5" s="35"/>
      <c r="G5" s="35"/>
      <c r="H5" s="35"/>
      <c r="I5" s="35"/>
      <c r="J5" s="35"/>
      <c r="K5" s="35" t="s">
        <v>55</v>
      </c>
      <c r="L5" s="35"/>
      <c r="M5" s="35"/>
      <c r="N5" s="35"/>
      <c r="O5" s="35"/>
      <c r="P5" s="35"/>
      <c r="Q5" s="43"/>
      <c r="R5" s="38" t="s">
        <v>7</v>
      </c>
      <c r="S5" s="34" t="s">
        <v>8</v>
      </c>
    </row>
    <row r="6" s="25" customFormat="1" ht="13.5" customHeight="1" spans="1:19">
      <c r="A6" s="36"/>
      <c r="B6" s="36"/>
      <c r="C6" s="36"/>
      <c r="D6" s="34" t="s">
        <v>56</v>
      </c>
      <c r="E6" s="37" t="s">
        <v>57</v>
      </c>
      <c r="F6" s="38"/>
      <c r="G6" s="37" t="s">
        <v>58</v>
      </c>
      <c r="H6" s="38"/>
      <c r="I6" s="37" t="s">
        <v>59</v>
      </c>
      <c r="J6" s="38"/>
      <c r="K6" s="34" t="s">
        <v>56</v>
      </c>
      <c r="L6" s="37" t="s">
        <v>57</v>
      </c>
      <c r="M6" s="38"/>
      <c r="N6" s="37" t="s">
        <v>58</v>
      </c>
      <c r="O6" s="38"/>
      <c r="P6" s="37" t="s">
        <v>59</v>
      </c>
      <c r="Q6" s="64"/>
      <c r="R6" s="65"/>
      <c r="S6" s="36"/>
    </row>
    <row r="7" s="25" customFormat="1" ht="27" customHeight="1" spans="1:19">
      <c r="A7" s="39"/>
      <c r="B7" s="39"/>
      <c r="C7" s="39"/>
      <c r="D7" s="39"/>
      <c r="E7" s="40"/>
      <c r="F7" s="41"/>
      <c r="G7" s="40"/>
      <c r="H7" s="41"/>
      <c r="I7" s="40"/>
      <c r="J7" s="41"/>
      <c r="K7" s="39"/>
      <c r="L7" s="40"/>
      <c r="M7" s="41"/>
      <c r="N7" s="40"/>
      <c r="O7" s="41"/>
      <c r="P7" s="40"/>
      <c r="Q7" s="66"/>
      <c r="R7" s="41"/>
      <c r="S7" s="39"/>
    </row>
    <row r="8" s="25" customFormat="1" spans="1:19">
      <c r="A8" s="42"/>
      <c r="B8" s="39" t="s">
        <v>60</v>
      </c>
      <c r="C8" s="39"/>
      <c r="D8" s="39">
        <v>1</v>
      </c>
      <c r="E8" s="43">
        <v>2</v>
      </c>
      <c r="F8" s="44"/>
      <c r="G8" s="43">
        <v>3</v>
      </c>
      <c r="H8" s="44"/>
      <c r="I8" s="43">
        <v>4</v>
      </c>
      <c r="J8" s="44"/>
      <c r="K8" s="35">
        <v>5</v>
      </c>
      <c r="L8" s="43">
        <v>6</v>
      </c>
      <c r="M8" s="44"/>
      <c r="N8" s="43">
        <v>7</v>
      </c>
      <c r="O8" s="44"/>
      <c r="P8" s="43">
        <v>8</v>
      </c>
      <c r="Q8" s="44"/>
      <c r="R8" s="41"/>
      <c r="S8" s="39">
        <v>9</v>
      </c>
    </row>
    <row r="9" s="25" customFormat="1" ht="20.1" customHeight="1" spans="1:19">
      <c r="A9" s="45">
        <v>223</v>
      </c>
      <c r="B9" s="46" t="s">
        <v>61</v>
      </c>
      <c r="C9" s="35">
        <v>1</v>
      </c>
      <c r="D9" s="46"/>
      <c r="E9" s="43"/>
      <c r="F9" s="44"/>
      <c r="G9" s="47"/>
      <c r="H9" s="48"/>
      <c r="I9" s="47"/>
      <c r="J9" s="48"/>
      <c r="K9" s="60"/>
      <c r="L9" s="47"/>
      <c r="M9" s="48"/>
      <c r="N9" s="47"/>
      <c r="O9" s="48"/>
      <c r="P9" s="47"/>
      <c r="Q9" s="48"/>
      <c r="R9" s="48"/>
      <c r="S9" s="46"/>
    </row>
    <row r="10" ht="20.1" customHeight="1" spans="1:19">
      <c r="A10" s="49">
        <v>22301</v>
      </c>
      <c r="B10" s="46" t="s">
        <v>62</v>
      </c>
      <c r="C10" s="50">
        <v>2</v>
      </c>
      <c r="D10" s="51"/>
      <c r="E10" s="43"/>
      <c r="F10" s="44"/>
      <c r="G10" s="47"/>
      <c r="H10" s="48"/>
      <c r="I10" s="47"/>
      <c r="J10" s="48"/>
      <c r="K10" s="61"/>
      <c r="L10" s="47"/>
      <c r="M10" s="48"/>
      <c r="N10" s="47"/>
      <c r="O10" s="48"/>
      <c r="P10" s="47"/>
      <c r="Q10" s="48"/>
      <c r="R10" s="48"/>
      <c r="S10" s="51"/>
    </row>
    <row r="11" ht="20.1" customHeight="1" spans="1:19">
      <c r="A11" s="49">
        <v>2230101</v>
      </c>
      <c r="B11" s="46" t="s">
        <v>63</v>
      </c>
      <c r="C11" s="50">
        <v>3</v>
      </c>
      <c r="D11" s="51"/>
      <c r="E11" s="43"/>
      <c r="F11" s="44"/>
      <c r="G11" s="47"/>
      <c r="H11" s="48"/>
      <c r="I11" s="47"/>
      <c r="J11" s="48"/>
      <c r="K11" s="61"/>
      <c r="L11" s="47"/>
      <c r="M11" s="48"/>
      <c r="N11" s="47"/>
      <c r="O11" s="48"/>
      <c r="P11" s="47"/>
      <c r="Q11" s="48"/>
      <c r="R11" s="48"/>
      <c r="S11" s="51"/>
    </row>
    <row r="12" ht="20.1" customHeight="1" spans="1:19">
      <c r="A12" s="49">
        <v>2230102</v>
      </c>
      <c r="B12" s="46" t="s">
        <v>64</v>
      </c>
      <c r="C12" s="50">
        <v>4</v>
      </c>
      <c r="D12" s="51"/>
      <c r="E12" s="43"/>
      <c r="F12" s="44"/>
      <c r="G12" s="47"/>
      <c r="H12" s="48"/>
      <c r="I12" s="47"/>
      <c r="J12" s="48"/>
      <c r="K12" s="61"/>
      <c r="L12" s="47"/>
      <c r="M12" s="48"/>
      <c r="N12" s="47"/>
      <c r="O12" s="48"/>
      <c r="P12" s="47"/>
      <c r="Q12" s="48"/>
      <c r="R12" s="48"/>
      <c r="S12" s="51"/>
    </row>
    <row r="13" ht="20.1" customHeight="1" spans="1:19">
      <c r="A13" s="49">
        <v>2230103</v>
      </c>
      <c r="B13" s="46" t="s">
        <v>65</v>
      </c>
      <c r="C13" s="50">
        <v>5</v>
      </c>
      <c r="D13" s="51"/>
      <c r="E13" s="43"/>
      <c r="F13" s="44"/>
      <c r="G13" s="47"/>
      <c r="H13" s="48"/>
      <c r="I13" s="47"/>
      <c r="J13" s="48"/>
      <c r="K13" s="61"/>
      <c r="L13" s="47"/>
      <c r="M13" s="48"/>
      <c r="N13" s="47"/>
      <c r="O13" s="48"/>
      <c r="P13" s="47"/>
      <c r="Q13" s="48"/>
      <c r="R13" s="48"/>
      <c r="S13" s="51"/>
    </row>
    <row r="14" ht="20.1" customHeight="1" spans="1:19">
      <c r="A14" s="49"/>
      <c r="B14" s="35" t="s">
        <v>37</v>
      </c>
      <c r="C14" s="50">
        <v>6</v>
      </c>
      <c r="D14" s="51"/>
      <c r="E14" s="43"/>
      <c r="F14" s="44"/>
      <c r="G14" s="47"/>
      <c r="H14" s="48"/>
      <c r="I14" s="47"/>
      <c r="J14" s="48"/>
      <c r="K14" s="61"/>
      <c r="L14" s="47"/>
      <c r="M14" s="48"/>
      <c r="N14" s="47"/>
      <c r="O14" s="48"/>
      <c r="P14" s="47"/>
      <c r="Q14" s="48"/>
      <c r="R14" s="48"/>
      <c r="S14" s="51"/>
    </row>
    <row r="15" ht="20.1" customHeight="1" spans="1:19">
      <c r="A15" s="49">
        <v>2230199</v>
      </c>
      <c r="B15" s="46" t="s">
        <v>66</v>
      </c>
      <c r="C15" s="50">
        <v>7</v>
      </c>
      <c r="D15" s="51"/>
      <c r="E15" s="43"/>
      <c r="F15" s="44"/>
      <c r="G15" s="47"/>
      <c r="H15" s="48"/>
      <c r="I15" s="47"/>
      <c r="J15" s="48"/>
      <c r="K15" s="61"/>
      <c r="L15" s="47"/>
      <c r="M15" s="48"/>
      <c r="N15" s="47"/>
      <c r="O15" s="48"/>
      <c r="P15" s="47"/>
      <c r="Q15" s="48"/>
      <c r="R15" s="48"/>
      <c r="S15" s="51"/>
    </row>
    <row r="16" ht="20.1" customHeight="1" spans="1:19">
      <c r="A16" s="49">
        <v>22302</v>
      </c>
      <c r="B16" s="46" t="s">
        <v>67</v>
      </c>
      <c r="C16" s="50">
        <v>8</v>
      </c>
      <c r="D16" s="51"/>
      <c r="E16" s="43"/>
      <c r="F16" s="44"/>
      <c r="G16" s="47"/>
      <c r="H16" s="48"/>
      <c r="I16" s="47"/>
      <c r="J16" s="48"/>
      <c r="K16" s="61"/>
      <c r="L16" s="47"/>
      <c r="M16" s="48"/>
      <c r="N16" s="47"/>
      <c r="O16" s="48"/>
      <c r="P16" s="47"/>
      <c r="Q16" s="48"/>
      <c r="R16" s="48"/>
      <c r="S16" s="67"/>
    </row>
    <row r="17" ht="20.1" customHeight="1" spans="1:19">
      <c r="A17" s="49">
        <v>2230201</v>
      </c>
      <c r="B17" s="45" t="s">
        <v>68</v>
      </c>
      <c r="C17" s="50">
        <v>9</v>
      </c>
      <c r="D17" s="50"/>
      <c r="E17" s="43"/>
      <c r="F17" s="44"/>
      <c r="G17" s="47"/>
      <c r="H17" s="48"/>
      <c r="I17" s="47"/>
      <c r="J17" s="48"/>
      <c r="K17" s="51"/>
      <c r="L17" s="47"/>
      <c r="M17" s="48"/>
      <c r="N17" s="47"/>
      <c r="O17" s="48"/>
      <c r="P17" s="47"/>
      <c r="Q17" s="48"/>
      <c r="R17" s="48"/>
      <c r="S17" s="67"/>
    </row>
    <row r="18" ht="20.1" customHeight="1" spans="1:19">
      <c r="A18" s="49">
        <v>2230202</v>
      </c>
      <c r="B18" s="46" t="s">
        <v>69</v>
      </c>
      <c r="C18" s="50">
        <v>10</v>
      </c>
      <c r="D18" s="51"/>
      <c r="E18" s="43"/>
      <c r="F18" s="44"/>
      <c r="G18" s="47"/>
      <c r="H18" s="48"/>
      <c r="I18" s="47"/>
      <c r="J18" s="48"/>
      <c r="K18" s="51"/>
      <c r="L18" s="47"/>
      <c r="M18" s="48"/>
      <c r="N18" s="47"/>
      <c r="O18" s="48"/>
      <c r="P18" s="47"/>
      <c r="Q18" s="48"/>
      <c r="R18" s="48"/>
      <c r="S18" s="67"/>
    </row>
    <row r="19" ht="20.1" customHeight="1" spans="1:19">
      <c r="A19" s="49">
        <v>2230203</v>
      </c>
      <c r="B19" s="45" t="s">
        <v>70</v>
      </c>
      <c r="C19" s="50">
        <v>11</v>
      </c>
      <c r="D19" s="50"/>
      <c r="E19" s="43"/>
      <c r="F19" s="44"/>
      <c r="G19" s="47"/>
      <c r="H19" s="48"/>
      <c r="I19" s="47"/>
      <c r="J19" s="48"/>
      <c r="K19" s="51"/>
      <c r="L19" s="47"/>
      <c r="M19" s="48"/>
      <c r="N19" s="47"/>
      <c r="O19" s="48"/>
      <c r="P19" s="47"/>
      <c r="Q19" s="48"/>
      <c r="R19" s="48"/>
      <c r="S19" s="67"/>
    </row>
    <row r="20" ht="20.1" customHeight="1" spans="1:19">
      <c r="A20" s="49"/>
      <c r="B20" s="35" t="s">
        <v>37</v>
      </c>
      <c r="C20" s="50">
        <v>12</v>
      </c>
      <c r="D20" s="50"/>
      <c r="E20" s="43"/>
      <c r="F20" s="44"/>
      <c r="G20" s="47"/>
      <c r="H20" s="48"/>
      <c r="I20" s="47"/>
      <c r="J20" s="48"/>
      <c r="K20" s="51"/>
      <c r="L20" s="47"/>
      <c r="M20" s="48"/>
      <c r="N20" s="47"/>
      <c r="O20" s="48"/>
      <c r="P20" s="47"/>
      <c r="Q20" s="48"/>
      <c r="R20" s="48"/>
      <c r="S20" s="67"/>
    </row>
    <row r="21" ht="20.1" customHeight="1" spans="1:19">
      <c r="A21" s="49">
        <v>2230299</v>
      </c>
      <c r="B21" s="46" t="s">
        <v>71</v>
      </c>
      <c r="C21" s="50">
        <v>13</v>
      </c>
      <c r="D21" s="51"/>
      <c r="E21" s="43"/>
      <c r="F21" s="44"/>
      <c r="G21" s="47"/>
      <c r="H21" s="48"/>
      <c r="I21" s="47"/>
      <c r="J21" s="48"/>
      <c r="K21" s="51"/>
      <c r="L21" s="47"/>
      <c r="M21" s="48"/>
      <c r="N21" s="47"/>
      <c r="O21" s="48"/>
      <c r="P21" s="47"/>
      <c r="Q21" s="48"/>
      <c r="R21" s="48"/>
      <c r="S21" s="67"/>
    </row>
    <row r="22" ht="20.1" customHeight="1" spans="1:19">
      <c r="A22" s="49">
        <v>22303</v>
      </c>
      <c r="B22" s="45" t="s">
        <v>72</v>
      </c>
      <c r="C22" s="50">
        <v>14</v>
      </c>
      <c r="D22" s="50"/>
      <c r="E22" s="43"/>
      <c r="F22" s="44"/>
      <c r="G22" s="47"/>
      <c r="H22" s="48"/>
      <c r="I22" s="47"/>
      <c r="J22" s="48"/>
      <c r="K22" s="51"/>
      <c r="L22" s="47"/>
      <c r="M22" s="48"/>
      <c r="N22" s="47"/>
      <c r="O22" s="48"/>
      <c r="P22" s="47"/>
      <c r="Q22" s="48"/>
      <c r="R22" s="48"/>
      <c r="S22" s="67"/>
    </row>
    <row r="23" ht="20.1" customHeight="1" spans="1:19">
      <c r="A23" s="49">
        <v>2230301</v>
      </c>
      <c r="B23" s="45" t="s">
        <v>73</v>
      </c>
      <c r="C23" s="50">
        <v>15</v>
      </c>
      <c r="D23" s="51"/>
      <c r="E23" s="43"/>
      <c r="F23" s="44"/>
      <c r="G23" s="47"/>
      <c r="H23" s="48"/>
      <c r="I23" s="47"/>
      <c r="J23" s="48"/>
      <c r="K23" s="51"/>
      <c r="L23" s="47"/>
      <c r="M23" s="48"/>
      <c r="N23" s="47"/>
      <c r="O23" s="48"/>
      <c r="P23" s="47"/>
      <c r="Q23" s="48"/>
      <c r="R23" s="48"/>
      <c r="S23" s="67"/>
    </row>
    <row r="24" ht="20.1" customHeight="1" spans="1:19">
      <c r="A24" s="49">
        <v>22304</v>
      </c>
      <c r="B24" s="45" t="s">
        <v>74</v>
      </c>
      <c r="C24" s="50">
        <v>16</v>
      </c>
      <c r="D24" s="50"/>
      <c r="E24" s="43"/>
      <c r="F24" s="44"/>
      <c r="G24" s="47"/>
      <c r="H24" s="48"/>
      <c r="I24" s="47"/>
      <c r="J24" s="48"/>
      <c r="K24" s="51"/>
      <c r="L24" s="47"/>
      <c r="M24" s="48"/>
      <c r="N24" s="47"/>
      <c r="O24" s="48"/>
      <c r="P24" s="47"/>
      <c r="Q24" s="48"/>
      <c r="R24" s="48"/>
      <c r="S24" s="67"/>
    </row>
    <row r="25" ht="20.1" customHeight="1" spans="1:19">
      <c r="A25" s="49">
        <v>2230401</v>
      </c>
      <c r="B25" s="45" t="s">
        <v>75</v>
      </c>
      <c r="C25" s="50">
        <v>17</v>
      </c>
      <c r="D25" s="51"/>
      <c r="E25" s="43"/>
      <c r="F25" s="44"/>
      <c r="G25" s="47"/>
      <c r="H25" s="48"/>
      <c r="I25" s="47"/>
      <c r="J25" s="48"/>
      <c r="K25" s="51"/>
      <c r="L25" s="47"/>
      <c r="M25" s="48"/>
      <c r="N25" s="47"/>
      <c r="O25" s="48"/>
      <c r="P25" s="47"/>
      <c r="Q25" s="48"/>
      <c r="R25" s="48"/>
      <c r="S25" s="67"/>
    </row>
    <row r="26" ht="20.1" customHeight="1" spans="1:19">
      <c r="A26" s="49">
        <v>2230402</v>
      </c>
      <c r="B26" s="45" t="s">
        <v>76</v>
      </c>
      <c r="C26" s="50">
        <v>18</v>
      </c>
      <c r="D26" s="50"/>
      <c r="E26" s="43"/>
      <c r="F26" s="44"/>
      <c r="G26" s="47"/>
      <c r="H26" s="48"/>
      <c r="I26" s="47"/>
      <c r="J26" s="48"/>
      <c r="K26" s="51"/>
      <c r="L26" s="47"/>
      <c r="M26" s="48"/>
      <c r="N26" s="47"/>
      <c r="O26" s="48"/>
      <c r="P26" s="47"/>
      <c r="Q26" s="48"/>
      <c r="R26" s="48"/>
      <c r="S26" s="67"/>
    </row>
    <row r="27" ht="20.1" customHeight="1" spans="1:19">
      <c r="A27" s="49">
        <v>2230499</v>
      </c>
      <c r="B27" s="45" t="s">
        <v>77</v>
      </c>
      <c r="C27" s="50">
        <v>19</v>
      </c>
      <c r="D27" s="51"/>
      <c r="E27" s="43"/>
      <c r="F27" s="44"/>
      <c r="G27" s="47"/>
      <c r="H27" s="48"/>
      <c r="I27" s="47"/>
      <c r="J27" s="48"/>
      <c r="K27" s="51"/>
      <c r="L27" s="47"/>
      <c r="M27" s="48"/>
      <c r="N27" s="47"/>
      <c r="O27" s="48"/>
      <c r="P27" s="47"/>
      <c r="Q27" s="48"/>
      <c r="R27" s="48"/>
      <c r="S27" s="67"/>
    </row>
    <row r="28" ht="20.1" customHeight="1" spans="1:19">
      <c r="A28" s="49">
        <v>22399</v>
      </c>
      <c r="B28" s="45" t="s">
        <v>78</v>
      </c>
      <c r="C28" s="50">
        <v>20</v>
      </c>
      <c r="D28" s="50">
        <f>SUM(E28:J28)</f>
        <v>144</v>
      </c>
      <c r="E28" s="43"/>
      <c r="F28" s="44"/>
      <c r="G28" s="47"/>
      <c r="H28" s="48"/>
      <c r="I28" s="55">
        <v>144</v>
      </c>
      <c r="J28" s="56"/>
      <c r="K28" s="51">
        <f>SUM(L28:Q28)</f>
        <v>144</v>
      </c>
      <c r="L28" s="47"/>
      <c r="M28" s="48"/>
      <c r="N28" s="47"/>
      <c r="O28" s="48"/>
      <c r="P28" s="55">
        <f>SUM(P29)</f>
        <v>144</v>
      </c>
      <c r="Q28" s="56"/>
      <c r="R28" s="56">
        <f>SUM(K28-D28)</f>
        <v>0</v>
      </c>
      <c r="S28" s="68">
        <f>SUM(R28/D28)</f>
        <v>0</v>
      </c>
    </row>
    <row r="29" ht="20.1" customHeight="1" spans="1:19">
      <c r="A29" s="49">
        <v>2239901</v>
      </c>
      <c r="B29" s="45" t="s">
        <v>79</v>
      </c>
      <c r="C29" s="50">
        <v>21</v>
      </c>
      <c r="D29" s="50">
        <f>SUM(E29:J29)</f>
        <v>144</v>
      </c>
      <c r="E29" s="43"/>
      <c r="F29" s="44"/>
      <c r="G29" s="47"/>
      <c r="H29" s="48"/>
      <c r="I29" s="55">
        <v>144</v>
      </c>
      <c r="J29" s="56"/>
      <c r="K29" s="51">
        <f>SUM(L29:Q29)</f>
        <v>144</v>
      </c>
      <c r="L29" s="47"/>
      <c r="M29" s="48"/>
      <c r="N29" s="47"/>
      <c r="O29" s="48"/>
      <c r="P29" s="55">
        <f>144</f>
        <v>144</v>
      </c>
      <c r="Q29" s="56"/>
      <c r="R29" s="56">
        <f>SUM(K29-D29)</f>
        <v>0</v>
      </c>
      <c r="S29" s="68">
        <f>SUM(R29/D29)</f>
        <v>0</v>
      </c>
    </row>
    <row r="30" ht="20.1" customHeight="1" spans="1:19">
      <c r="A30" s="49"/>
      <c r="B30" s="52" t="s">
        <v>80</v>
      </c>
      <c r="C30" s="50">
        <v>22</v>
      </c>
      <c r="D30" s="50">
        <f>SUM(E30:J30)</f>
        <v>144</v>
      </c>
      <c r="E30" s="43"/>
      <c r="F30" s="44"/>
      <c r="G30" s="47"/>
      <c r="H30" s="48"/>
      <c r="I30" s="55">
        <v>144</v>
      </c>
      <c r="J30" s="56"/>
      <c r="K30" s="51">
        <f>SUM(L30:Q30)</f>
        <v>144</v>
      </c>
      <c r="L30" s="47"/>
      <c r="M30" s="48"/>
      <c r="N30" s="47"/>
      <c r="O30" s="48"/>
      <c r="P30" s="55">
        <f>SUM(P28)</f>
        <v>144</v>
      </c>
      <c r="Q30" s="56"/>
      <c r="R30" s="56">
        <f>SUM(K30-D30)</f>
        <v>0</v>
      </c>
      <c r="S30" s="68">
        <f>SUM(R30/D30)</f>
        <v>0</v>
      </c>
    </row>
    <row r="31" ht="20.1" customHeight="1" spans="1:19">
      <c r="A31" s="49"/>
      <c r="B31" s="52" t="s">
        <v>22</v>
      </c>
      <c r="C31" s="50">
        <v>23</v>
      </c>
      <c r="D31" s="50"/>
      <c r="E31" s="53" t="s">
        <v>81</v>
      </c>
      <c r="F31" s="54"/>
      <c r="G31" s="53" t="s">
        <v>81</v>
      </c>
      <c r="H31" s="54"/>
      <c r="I31" s="53" t="s">
        <v>81</v>
      </c>
      <c r="J31" s="54"/>
      <c r="K31" s="51"/>
      <c r="L31" s="53" t="s">
        <v>81</v>
      </c>
      <c r="M31" s="54"/>
      <c r="N31" s="53" t="s">
        <v>81</v>
      </c>
      <c r="O31" s="54"/>
      <c r="P31" s="53" t="s">
        <v>81</v>
      </c>
      <c r="Q31" s="54"/>
      <c r="R31" s="56"/>
      <c r="S31" s="68"/>
    </row>
    <row r="32" ht="20.1" customHeight="1" spans="1:19">
      <c r="A32" s="49"/>
      <c r="B32" s="52" t="s">
        <v>24</v>
      </c>
      <c r="C32" s="50">
        <v>24</v>
      </c>
      <c r="D32" s="50">
        <f>SUM(E32:J32)</f>
        <v>7400</v>
      </c>
      <c r="E32" s="55"/>
      <c r="F32" s="56"/>
      <c r="G32" s="55"/>
      <c r="H32" s="56"/>
      <c r="I32" s="55">
        <v>7400</v>
      </c>
      <c r="J32" s="56"/>
      <c r="K32" s="51">
        <f>SUM(L32:Q32)</f>
        <v>5000</v>
      </c>
      <c r="L32" s="55"/>
      <c r="M32" s="56"/>
      <c r="N32" s="55"/>
      <c r="O32" s="56"/>
      <c r="P32" s="55">
        <v>5000</v>
      </c>
      <c r="Q32" s="56"/>
      <c r="R32" s="56">
        <f>SUM(K32-D32)</f>
        <v>-2400</v>
      </c>
      <c r="S32" s="68">
        <f>SUM(R32/D32)</f>
        <v>-0.324324324324324</v>
      </c>
    </row>
    <row r="33" spans="1:19">
      <c r="A33" s="57" t="s">
        <v>82</v>
      </c>
      <c r="B33" s="58"/>
      <c r="C33" s="2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</row>
  </sheetData>
  <mergeCells count="167">
    <mergeCell ref="A2:S2"/>
    <mergeCell ref="A4:B4"/>
    <mergeCell ref="D5:J5"/>
    <mergeCell ref="K5:Q5"/>
    <mergeCell ref="E8:F8"/>
    <mergeCell ref="G8:H8"/>
    <mergeCell ref="I8:J8"/>
    <mergeCell ref="L8:M8"/>
    <mergeCell ref="N8:O8"/>
    <mergeCell ref="P8:Q8"/>
    <mergeCell ref="E9:F9"/>
    <mergeCell ref="G9:H9"/>
    <mergeCell ref="I9:J9"/>
    <mergeCell ref="L9:M9"/>
    <mergeCell ref="N9:O9"/>
    <mergeCell ref="P9:Q9"/>
    <mergeCell ref="E10:F10"/>
    <mergeCell ref="G10:H10"/>
    <mergeCell ref="I10:J10"/>
    <mergeCell ref="L10:M10"/>
    <mergeCell ref="N10:O10"/>
    <mergeCell ref="P10:Q10"/>
    <mergeCell ref="E11:F11"/>
    <mergeCell ref="G11:H11"/>
    <mergeCell ref="I11:J11"/>
    <mergeCell ref="L11:M11"/>
    <mergeCell ref="N11:O11"/>
    <mergeCell ref="P11:Q11"/>
    <mergeCell ref="E12:F12"/>
    <mergeCell ref="G12:H12"/>
    <mergeCell ref="I12:J12"/>
    <mergeCell ref="L12:M12"/>
    <mergeCell ref="N12:O12"/>
    <mergeCell ref="P12:Q12"/>
    <mergeCell ref="E13:F13"/>
    <mergeCell ref="G13:H13"/>
    <mergeCell ref="I13:J13"/>
    <mergeCell ref="L13:M13"/>
    <mergeCell ref="N13:O13"/>
    <mergeCell ref="P13:Q13"/>
    <mergeCell ref="E14:F14"/>
    <mergeCell ref="G14:H14"/>
    <mergeCell ref="I14:J14"/>
    <mergeCell ref="L14:M14"/>
    <mergeCell ref="N14:O14"/>
    <mergeCell ref="P14:Q14"/>
    <mergeCell ref="E15:F15"/>
    <mergeCell ref="G15:H15"/>
    <mergeCell ref="I15:J15"/>
    <mergeCell ref="L15:M15"/>
    <mergeCell ref="N15:O15"/>
    <mergeCell ref="P15:Q15"/>
    <mergeCell ref="E16:F16"/>
    <mergeCell ref="G16:H16"/>
    <mergeCell ref="I16:J16"/>
    <mergeCell ref="L16:M16"/>
    <mergeCell ref="N16:O16"/>
    <mergeCell ref="P16:Q16"/>
    <mergeCell ref="E17:F17"/>
    <mergeCell ref="G17:H17"/>
    <mergeCell ref="I17:J17"/>
    <mergeCell ref="L17:M17"/>
    <mergeCell ref="N17:O17"/>
    <mergeCell ref="P17:Q17"/>
    <mergeCell ref="E18:F18"/>
    <mergeCell ref="G18:H18"/>
    <mergeCell ref="I18:J18"/>
    <mergeCell ref="L18:M18"/>
    <mergeCell ref="N18:O18"/>
    <mergeCell ref="P18:Q18"/>
    <mergeCell ref="E19:F19"/>
    <mergeCell ref="G19:H19"/>
    <mergeCell ref="I19:J19"/>
    <mergeCell ref="L19:M19"/>
    <mergeCell ref="N19:O19"/>
    <mergeCell ref="P19:Q19"/>
    <mergeCell ref="E20:F20"/>
    <mergeCell ref="G20:H20"/>
    <mergeCell ref="I20:J20"/>
    <mergeCell ref="L20:M20"/>
    <mergeCell ref="N20:O20"/>
    <mergeCell ref="P20:Q20"/>
    <mergeCell ref="E21:F21"/>
    <mergeCell ref="G21:H21"/>
    <mergeCell ref="I21:J21"/>
    <mergeCell ref="L21:M21"/>
    <mergeCell ref="N21:O21"/>
    <mergeCell ref="P21:Q21"/>
    <mergeCell ref="E22:F22"/>
    <mergeCell ref="G22:H22"/>
    <mergeCell ref="I22:J22"/>
    <mergeCell ref="L22:M22"/>
    <mergeCell ref="N22:O22"/>
    <mergeCell ref="P22:Q22"/>
    <mergeCell ref="E23:F23"/>
    <mergeCell ref="G23:H23"/>
    <mergeCell ref="I23:J23"/>
    <mergeCell ref="L23:M23"/>
    <mergeCell ref="N23:O23"/>
    <mergeCell ref="P23:Q23"/>
    <mergeCell ref="E24:F24"/>
    <mergeCell ref="G24:H24"/>
    <mergeCell ref="I24:J24"/>
    <mergeCell ref="L24:M24"/>
    <mergeCell ref="N24:O24"/>
    <mergeCell ref="P24:Q24"/>
    <mergeCell ref="E25:F25"/>
    <mergeCell ref="G25:H25"/>
    <mergeCell ref="I25:J25"/>
    <mergeCell ref="L25:M25"/>
    <mergeCell ref="N25:O25"/>
    <mergeCell ref="P25:Q25"/>
    <mergeCell ref="E26:F26"/>
    <mergeCell ref="G26:H26"/>
    <mergeCell ref="I26:J26"/>
    <mergeCell ref="L26:M26"/>
    <mergeCell ref="N26:O26"/>
    <mergeCell ref="P26:Q26"/>
    <mergeCell ref="E27:F27"/>
    <mergeCell ref="G27:H27"/>
    <mergeCell ref="I27:J27"/>
    <mergeCell ref="L27:M27"/>
    <mergeCell ref="N27:O27"/>
    <mergeCell ref="P27:Q27"/>
    <mergeCell ref="E28:F28"/>
    <mergeCell ref="G28:H28"/>
    <mergeCell ref="I28:J28"/>
    <mergeCell ref="L28:M28"/>
    <mergeCell ref="N28:O28"/>
    <mergeCell ref="P28:Q28"/>
    <mergeCell ref="E29:F29"/>
    <mergeCell ref="G29:H29"/>
    <mergeCell ref="I29:J29"/>
    <mergeCell ref="L29:M29"/>
    <mergeCell ref="N29:O29"/>
    <mergeCell ref="P29:Q29"/>
    <mergeCell ref="E30:F30"/>
    <mergeCell ref="G30:H30"/>
    <mergeCell ref="I30:J30"/>
    <mergeCell ref="L30:M30"/>
    <mergeCell ref="N30:O30"/>
    <mergeCell ref="P30:Q30"/>
    <mergeCell ref="E31:F31"/>
    <mergeCell ref="G31:H31"/>
    <mergeCell ref="I31:J31"/>
    <mergeCell ref="L31:M31"/>
    <mergeCell ref="N31:O31"/>
    <mergeCell ref="P31:Q31"/>
    <mergeCell ref="E32:F32"/>
    <mergeCell ref="G32:H32"/>
    <mergeCell ref="I32:J32"/>
    <mergeCell ref="L32:M32"/>
    <mergeCell ref="N32:O32"/>
    <mergeCell ref="P32:Q32"/>
    <mergeCell ref="A5:A7"/>
    <mergeCell ref="B5:B7"/>
    <mergeCell ref="C5:C7"/>
    <mergeCell ref="D6:D7"/>
    <mergeCell ref="K6:K7"/>
    <mergeCell ref="R5:R7"/>
    <mergeCell ref="S5:S7"/>
    <mergeCell ref="E6:F7"/>
    <mergeCell ref="G6:H7"/>
    <mergeCell ref="I6:J7"/>
    <mergeCell ref="L6:M7"/>
    <mergeCell ref="N6:O7"/>
    <mergeCell ref="P6:Q7"/>
  </mergeCells>
  <printOptions horizontalCentered="1"/>
  <pageMargins left="0.393055555555556" right="0.393055555555556" top="0.471527777777778" bottom="0.393055555555556" header="0.297916666666667" footer="0.297916666666667"/>
  <pageSetup paperSize="9" scale="8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4"/>
  <sheetViews>
    <sheetView workbookViewId="0">
      <selection activeCell="F19" sqref="F19"/>
    </sheetView>
  </sheetViews>
  <sheetFormatPr defaultColWidth="9" defaultRowHeight="14.4" outlineLevelCol="3"/>
  <cols>
    <col min="2" max="2" width="34.75" customWidth="1"/>
    <col min="4" max="4" width="18.5" customWidth="1"/>
  </cols>
  <sheetData>
    <row r="1" ht="17.4" spans="1:1">
      <c r="A1" s="1" t="s">
        <v>83</v>
      </c>
    </row>
    <row r="2" ht="30" customHeight="1" spans="1:4">
      <c r="A2" s="2" t="s">
        <v>84</v>
      </c>
      <c r="B2" s="2"/>
      <c r="C2" s="2"/>
      <c r="D2" s="2"/>
    </row>
    <row r="3" ht="20.1" customHeight="1" spans="1:4">
      <c r="A3" s="3"/>
      <c r="B3" s="3"/>
      <c r="C3" s="4"/>
      <c r="D3" s="5" t="s">
        <v>85</v>
      </c>
    </row>
    <row r="4" ht="17.1" customHeight="1" spans="1:4">
      <c r="A4" s="6" t="s">
        <v>86</v>
      </c>
      <c r="B4" s="6"/>
      <c r="C4" s="7"/>
      <c r="D4" s="5" t="s">
        <v>87</v>
      </c>
    </row>
    <row r="5" ht="20.1" customHeight="1" spans="1:4">
      <c r="A5" s="8" t="s">
        <v>88</v>
      </c>
      <c r="B5" s="8"/>
      <c r="C5" s="8" t="s">
        <v>53</v>
      </c>
      <c r="D5" s="9" t="s">
        <v>89</v>
      </c>
    </row>
    <row r="6" ht="20.1" customHeight="1" spans="1:4">
      <c r="A6" s="10" t="s">
        <v>90</v>
      </c>
      <c r="B6" s="11"/>
      <c r="C6" s="11">
        <v>1</v>
      </c>
      <c r="D6" s="12" t="s">
        <v>91</v>
      </c>
    </row>
    <row r="7" ht="20.1" customHeight="1" spans="1:4">
      <c r="A7" s="13"/>
      <c r="B7" s="14" t="s">
        <v>92</v>
      </c>
      <c r="C7" s="8">
        <v>2</v>
      </c>
      <c r="D7" s="9"/>
    </row>
    <row r="8" ht="20.1" customHeight="1" spans="1:4">
      <c r="A8" s="13"/>
      <c r="B8" s="14" t="s">
        <v>93</v>
      </c>
      <c r="C8" s="8">
        <v>3</v>
      </c>
      <c r="D8" s="9"/>
    </row>
    <row r="9" ht="20.1" customHeight="1" spans="1:4">
      <c r="A9" s="13"/>
      <c r="B9" s="15" t="s">
        <v>94</v>
      </c>
      <c r="C9" s="8">
        <v>4</v>
      </c>
      <c r="D9" s="9"/>
    </row>
    <row r="10" ht="20.1" customHeight="1" spans="1:4">
      <c r="A10" s="13"/>
      <c r="B10" s="14" t="s">
        <v>95</v>
      </c>
      <c r="C10" s="8">
        <v>5</v>
      </c>
      <c r="D10" s="9"/>
    </row>
    <row r="11" ht="20.1" customHeight="1" spans="1:4">
      <c r="A11" s="13"/>
      <c r="B11" s="14" t="s">
        <v>96</v>
      </c>
      <c r="C11" s="8">
        <v>6</v>
      </c>
      <c r="D11" s="9"/>
    </row>
    <row r="12" ht="20.1" customHeight="1" spans="1:4">
      <c r="A12" s="13"/>
      <c r="B12" s="14" t="s">
        <v>97</v>
      </c>
      <c r="C12" s="8">
        <v>7</v>
      </c>
      <c r="D12" s="9"/>
    </row>
    <row r="13" ht="20.1" customHeight="1" spans="1:4">
      <c r="A13" s="13"/>
      <c r="B13" s="14" t="s">
        <v>98</v>
      </c>
      <c r="C13" s="8">
        <v>8</v>
      </c>
      <c r="D13" s="9"/>
    </row>
    <row r="14" ht="20.1" customHeight="1" spans="1:4">
      <c r="A14" s="16" t="s">
        <v>99</v>
      </c>
      <c r="B14" s="17"/>
      <c r="C14" s="11">
        <v>9</v>
      </c>
      <c r="D14" s="12" t="s">
        <v>91</v>
      </c>
    </row>
    <row r="15" ht="20.1" customHeight="1" spans="1:4">
      <c r="A15" s="16"/>
      <c r="B15" s="17" t="s">
        <v>100</v>
      </c>
      <c r="C15" s="11">
        <v>10</v>
      </c>
      <c r="D15" s="12" t="s">
        <v>91</v>
      </c>
    </row>
    <row r="16" ht="20.1" customHeight="1" spans="1:4">
      <c r="A16" s="13"/>
      <c r="B16" s="18" t="s">
        <v>101</v>
      </c>
      <c r="C16" s="8">
        <v>11</v>
      </c>
      <c r="D16" s="9"/>
    </row>
    <row r="17" ht="20.1" customHeight="1" spans="1:4">
      <c r="A17" s="13"/>
      <c r="B17" s="18" t="s">
        <v>102</v>
      </c>
      <c r="C17" s="8">
        <v>12</v>
      </c>
      <c r="D17" s="9"/>
    </row>
    <row r="18" ht="20.1" customHeight="1" spans="1:4">
      <c r="A18" s="13"/>
      <c r="B18" s="18" t="s">
        <v>103</v>
      </c>
      <c r="C18" s="8">
        <v>13</v>
      </c>
      <c r="D18" s="9"/>
    </row>
    <row r="19" ht="20.1" customHeight="1" spans="1:4">
      <c r="A19" s="13"/>
      <c r="B19" s="18" t="s">
        <v>104</v>
      </c>
      <c r="C19" s="8">
        <v>14</v>
      </c>
      <c r="D19" s="9"/>
    </row>
    <row r="20" ht="20.1" customHeight="1" spans="1:4">
      <c r="A20" s="13"/>
      <c r="B20" s="18" t="s">
        <v>105</v>
      </c>
      <c r="C20" s="8">
        <v>15</v>
      </c>
      <c r="D20" s="9"/>
    </row>
    <row r="21" ht="20.1" customHeight="1" spans="1:4">
      <c r="A21" s="13"/>
      <c r="B21" s="18" t="s">
        <v>106</v>
      </c>
      <c r="C21" s="8">
        <v>16</v>
      </c>
      <c r="D21" s="9"/>
    </row>
    <row r="22" ht="20.1" customHeight="1" spans="1:4">
      <c r="A22" s="19"/>
      <c r="B22" s="20" t="s">
        <v>107</v>
      </c>
      <c r="C22" s="11">
        <v>17</v>
      </c>
      <c r="D22" s="12" t="s">
        <v>91</v>
      </c>
    </row>
    <row r="23" ht="20.1" customHeight="1" spans="1:4">
      <c r="A23" s="13"/>
      <c r="B23" s="18" t="s">
        <v>101</v>
      </c>
      <c r="C23" s="8">
        <v>18</v>
      </c>
      <c r="D23" s="9"/>
    </row>
    <row r="24" ht="20.1" customHeight="1" spans="1:4">
      <c r="A24" s="13"/>
      <c r="B24" s="18" t="s">
        <v>102</v>
      </c>
      <c r="C24" s="8">
        <v>19</v>
      </c>
      <c r="D24" s="9"/>
    </row>
    <row r="25" ht="20.1" customHeight="1" spans="1:4">
      <c r="A25" s="13"/>
      <c r="B25" s="18" t="s">
        <v>103</v>
      </c>
      <c r="C25" s="8">
        <v>20</v>
      </c>
      <c r="D25" s="9"/>
    </row>
    <row r="26" ht="20.1" customHeight="1" spans="1:4">
      <c r="A26" s="13"/>
      <c r="B26" s="18" t="s">
        <v>104</v>
      </c>
      <c r="C26" s="8">
        <v>21</v>
      </c>
      <c r="D26" s="9"/>
    </row>
    <row r="27" ht="20.1" customHeight="1" spans="1:4">
      <c r="A27" s="13"/>
      <c r="B27" s="18" t="s">
        <v>105</v>
      </c>
      <c r="C27" s="8">
        <v>22</v>
      </c>
      <c r="D27" s="9"/>
    </row>
    <row r="28" ht="20.1" customHeight="1" spans="1:4">
      <c r="A28" s="13"/>
      <c r="B28" s="18" t="s">
        <v>106</v>
      </c>
      <c r="C28" s="8">
        <v>23</v>
      </c>
      <c r="D28" s="9"/>
    </row>
    <row r="29" ht="20.1" customHeight="1" spans="1:4">
      <c r="A29" s="16" t="s">
        <v>108</v>
      </c>
      <c r="B29" s="21"/>
      <c r="C29" s="11">
        <v>24</v>
      </c>
      <c r="D29" s="12" t="s">
        <v>91</v>
      </c>
    </row>
    <row r="30" ht="20.1" customHeight="1" spans="1:4">
      <c r="A30" s="13"/>
      <c r="B30" s="18" t="s">
        <v>109</v>
      </c>
      <c r="C30" s="8">
        <v>25</v>
      </c>
      <c r="D30" s="22"/>
    </row>
    <row r="31" ht="20.1" customHeight="1" spans="1:4">
      <c r="A31" s="13"/>
      <c r="B31" s="18" t="s">
        <v>110</v>
      </c>
      <c r="C31" s="8">
        <v>26</v>
      </c>
      <c r="D31" s="22"/>
    </row>
    <row r="32" ht="20.1" customHeight="1" spans="1:4">
      <c r="A32" s="16" t="s">
        <v>111</v>
      </c>
      <c r="B32" s="21"/>
      <c r="C32" s="11">
        <v>27</v>
      </c>
      <c r="D32" s="23" t="s">
        <v>91</v>
      </c>
    </row>
    <row r="33" ht="20.1" customHeight="1" spans="1:4">
      <c r="A33" s="24"/>
      <c r="B33" s="18" t="s">
        <v>112</v>
      </c>
      <c r="C33" s="8">
        <v>28</v>
      </c>
      <c r="D33" s="22"/>
    </row>
    <row r="34" ht="20.1" customHeight="1" spans="1:4">
      <c r="A34" s="24"/>
      <c r="B34" s="18" t="s">
        <v>113</v>
      </c>
      <c r="C34" s="8">
        <v>29</v>
      </c>
      <c r="D34" s="22"/>
    </row>
  </sheetData>
  <mergeCells count="3">
    <mergeCell ref="A2:D2"/>
    <mergeCell ref="A4:B4"/>
    <mergeCell ref="A5:B5"/>
  </mergeCells>
  <printOptions horizontalCentered="1"/>
  <pageMargins left="0.700694444444445" right="0.700694444444445" top="0.751388888888889" bottom="0.751388888888889" header="0.297916666666667" footer="0.297916666666667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1</vt:lpstr>
      <vt:lpstr>2</vt:lpstr>
      <vt:lpstr>3</vt:lpstr>
      <vt:lpstr>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湘南奇才</cp:lastModifiedBy>
  <dcterms:created xsi:type="dcterms:W3CDTF">2006-09-16T00:00:00Z</dcterms:created>
  <dcterms:modified xsi:type="dcterms:W3CDTF">2019-10-08T03:58:03Z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 linkTarget="0">
    <vt:lpwstr>14</vt:lpwstr>
  </property>
  <property fmtid="{D5CDD505-2E9C-101B-9397-08002B2CF9AE}" pid="3" name="KSOProductBuildVer">
    <vt:lpwstr>2052-11.1.0.8515</vt:lpwstr>
  </property>
</Properties>
</file>